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pinkpebble.sharepoint.com/sites/Projects/Shared Documents/21-011 Donald Thomas Centre/Phase 5/ITT/"/>
    </mc:Choice>
  </mc:AlternateContent>
  <xr:revisionPtr revIDLastSave="700" documentId="14_{72BFA0FE-B81B-4B76-BCF9-9F774C4F3932}" xr6:coauthVersionLast="47" xr6:coauthVersionMax="47" xr10:uidLastSave="{793B678F-4F74-46AE-92DA-D2F1506CB831}"/>
  <bookViews>
    <workbookView xWindow="38290" yWindow="-110" windowWidth="38620" windowHeight="21100" activeTab="1" xr2:uid="{4CB15724-7C13-4114-9C61-4E912565C502}"/>
    <workbookView xWindow="-110" yWindow="-110" windowWidth="38620" windowHeight="21100" xr2:uid="{492D7F33-C24D-4132-A281-475728B9AFE0}"/>
  </bookViews>
  <sheets>
    <sheet name="Summary" sheetId="3" r:id="rId1"/>
    <sheet name="Breakdow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C6" i="3"/>
  <c r="C3" i="3"/>
  <c r="C8" i="3"/>
  <c r="F130" i="1"/>
  <c r="E130" i="1"/>
  <c r="F124" i="1"/>
  <c r="F90" i="1"/>
  <c r="F123" i="1"/>
  <c r="F122" i="1"/>
  <c r="F79" i="1"/>
  <c r="F80" i="1"/>
  <c r="F81" i="1"/>
  <c r="F82" i="1"/>
  <c r="F83" i="1"/>
  <c r="F84" i="1"/>
  <c r="F85" i="1"/>
  <c r="F87" i="1"/>
  <c r="F88" i="1"/>
  <c r="F89" i="1"/>
  <c r="F91" i="1"/>
  <c r="F115" i="1"/>
  <c r="F116" i="1"/>
  <c r="F120" i="1"/>
  <c r="F121" i="1"/>
  <c r="F125" i="1"/>
  <c r="F126" i="1"/>
  <c r="F127" i="1"/>
  <c r="F117" i="1"/>
  <c r="F118" i="1"/>
  <c r="F119" i="1"/>
  <c r="F61" i="1"/>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2" i="1"/>
  <c r="F63" i="1"/>
  <c r="F64" i="1"/>
  <c r="F65" i="1"/>
  <c r="F66" i="1"/>
  <c r="F67" i="1"/>
  <c r="F68" i="1"/>
  <c r="F69" i="1"/>
  <c r="F70" i="1"/>
  <c r="F71" i="1"/>
  <c r="F72" i="1"/>
  <c r="F73" i="1"/>
  <c r="F74" i="1"/>
  <c r="F75" i="1"/>
  <c r="F76" i="1"/>
  <c r="F77" i="1"/>
  <c r="F78" i="1"/>
  <c r="C5" i="3" l="1"/>
  <c r="C4" i="3"/>
  <c r="F133" i="1"/>
  <c r="C10" i="3" l="1"/>
</calcChain>
</file>

<file path=xl/sharedStrings.xml><?xml version="1.0" encoding="utf-8"?>
<sst xmlns="http://schemas.openxmlformats.org/spreadsheetml/2006/main" count="280" uniqueCount="164">
  <si>
    <t>Element</t>
  </si>
  <si>
    <t>Management &amp; Administration</t>
  </si>
  <si>
    <t>Labour &amp; Welfare</t>
  </si>
  <si>
    <t>Standards &amp; Workmanship</t>
  </si>
  <si>
    <t>Scope of Works</t>
  </si>
  <si>
    <t>Completion</t>
  </si>
  <si>
    <t>TOTAL FOR THE WORKS</t>
  </si>
  <si>
    <t>Dayworks</t>
  </si>
  <si>
    <t>The Contractor is to state their labour rates for the following operatives, including all overheads on an hourly basis for: -</t>
  </si>
  <si>
    <t>Carpenter:</t>
  </si>
  <si>
    <t>/hour</t>
  </si>
  <si>
    <t>Mason:</t>
  </si>
  <si>
    <t>Labourer:</t>
  </si>
  <si>
    <t>Electrician:</t>
  </si>
  <si>
    <t>Plumber:</t>
  </si>
  <si>
    <t>Rendering/Plastering:</t>
  </si>
  <si>
    <t>Decorator:</t>
  </si>
  <si>
    <t>Roofer:</t>
  </si>
  <si>
    <t>%age profit on plant and materials:</t>
  </si>
  <si>
    <t>%</t>
  </si>
  <si>
    <t>Quantity</t>
  </si>
  <si>
    <t>Rate</t>
  </si>
  <si>
    <t>Total</t>
  </si>
  <si>
    <t>Generally</t>
  </si>
  <si>
    <t>Item</t>
  </si>
  <si>
    <t>Liaison</t>
  </si>
  <si>
    <t>Conditions Specific to Contract</t>
  </si>
  <si>
    <t>Materials - British Standards</t>
  </si>
  <si>
    <t>Proprietary Articles</t>
  </si>
  <si>
    <t>Variation Orders</t>
  </si>
  <si>
    <t>Daywork</t>
  </si>
  <si>
    <t>Site Supervisor</t>
  </si>
  <si>
    <t>CDM Notices</t>
  </si>
  <si>
    <t>Building Regulations</t>
  </si>
  <si>
    <t>Discharge of Conditions</t>
  </si>
  <si>
    <t>Licences</t>
  </si>
  <si>
    <t>Infrastructure Charges</t>
  </si>
  <si>
    <t>Services</t>
  </si>
  <si>
    <t>Electric</t>
  </si>
  <si>
    <t>Plumbing Work</t>
  </si>
  <si>
    <t>Protection</t>
  </si>
  <si>
    <t>Lighting</t>
  </si>
  <si>
    <t>Fences &amp; Cordoning Off</t>
  </si>
  <si>
    <t>Notices</t>
  </si>
  <si>
    <t>Shoring &amp; Strutting/Other Temporary Works</t>
  </si>
  <si>
    <t>Scaffold</t>
  </si>
  <si>
    <t>Temporary Building</t>
  </si>
  <si>
    <t>Temporary Sanitary Accommodation</t>
  </si>
  <si>
    <t>Telephone</t>
  </si>
  <si>
    <t>First Aid &amp; Emergency</t>
  </si>
  <si>
    <t>Noise</t>
  </si>
  <si>
    <t>Nuisance Generally</t>
  </si>
  <si>
    <t>Waste/Waste Management Plan</t>
  </si>
  <si>
    <t>Traffic Management</t>
  </si>
  <si>
    <t>Weather Protection</t>
  </si>
  <si>
    <t>Drying Out</t>
  </si>
  <si>
    <t>Testing</t>
  </si>
  <si>
    <t>Cleaning</t>
  </si>
  <si>
    <t>Handover</t>
  </si>
  <si>
    <t>Health &amp; Safety, Operation, &amp; Maintenance Files</t>
  </si>
  <si>
    <t>Visit the Site</t>
  </si>
  <si>
    <t>Incidental Work Costs</t>
  </si>
  <si>
    <t>Credits</t>
  </si>
  <si>
    <t>Historic Fabric &amp; Archaeology</t>
  </si>
  <si>
    <t>Insurances</t>
  </si>
  <si>
    <t>Safety, Health, &amp; Welfare</t>
  </si>
  <si>
    <t>Safety Equipment</t>
  </si>
  <si>
    <t>Harnesses</t>
  </si>
  <si>
    <t>Lifting</t>
  </si>
  <si>
    <t>Medical Training</t>
  </si>
  <si>
    <t>Smoking</t>
  </si>
  <si>
    <t>Blow Lamps &amp; Hot Works</t>
  </si>
  <si>
    <t>Chemicals</t>
  </si>
  <si>
    <t>Storage</t>
  </si>
  <si>
    <t>Visitors</t>
  </si>
  <si>
    <t>Security</t>
  </si>
  <si>
    <t>Overtime</t>
  </si>
  <si>
    <t>Welfare</t>
  </si>
  <si>
    <t>Continuing Liaison</t>
  </si>
  <si>
    <t>Rehabilitation of ex offenders</t>
  </si>
  <si>
    <t>Tenderer's Obligations</t>
  </si>
  <si>
    <t>Mortar Mixes</t>
  </si>
  <si>
    <t>Pointing Mix</t>
  </si>
  <si>
    <t>Aggregates</t>
  </si>
  <si>
    <t>Wall Plaster</t>
  </si>
  <si>
    <t>Lime</t>
  </si>
  <si>
    <t xml:space="preserve">Air Entrainers, Waterproofers, Colourants, Salt Inhibitors </t>
  </si>
  <si>
    <t xml:space="preserve">Gauging </t>
  </si>
  <si>
    <t xml:space="preserve">Limewash </t>
  </si>
  <si>
    <t>Timber</t>
  </si>
  <si>
    <t>Masonry</t>
  </si>
  <si>
    <t xml:space="preserve">Description Of Materials &amp; Workmanship </t>
  </si>
  <si>
    <t xml:space="preserve">The contractor is to allow for all necessary welfare, administration and storage facilities. </t>
  </si>
  <si>
    <t>Ancient Monument Protection</t>
  </si>
  <si>
    <t xml:space="preserve">Allow for scaffolding as required to access areas of the building in line with the works. Undertake in full accordance with all necessary codes of practice and regulations and in accordance with the standards section of this specification. </t>
  </si>
  <si>
    <t>The contractor is to allow for all necessary temporary support and propping as required to undertake the works. If required structural engineer should design propping and support.</t>
  </si>
  <si>
    <t xml:space="preserve">The cement stucco on the north facade to be stripped and replaced and the vegetation growing out of the walls removed. Any structural defects as a result of the vegetation to be addressed. </t>
  </si>
  <si>
    <t>Remove cement render and allow to dry out. Seal with sand and cement.</t>
  </si>
  <si>
    <t>Check guttering and repair / replace where necessary with heritage cast iron rainwater goods.</t>
  </si>
  <si>
    <t>Windows &amp; Doors</t>
  </si>
  <si>
    <t>5.09.1</t>
  </si>
  <si>
    <t>To South Hall wall above Pottery</t>
  </si>
  <si>
    <t>5.09.2</t>
  </si>
  <si>
    <t>Windows to East Façade</t>
  </si>
  <si>
    <t>5.09.3</t>
  </si>
  <si>
    <t>Rooflight to Library</t>
  </si>
  <si>
    <t xml:space="preserve">Repair work to be undertaken to the roof. Broken or missing tiles will be replaced like for like. (Condition survey has been undertaken and is appended to this brief.) </t>
  </si>
  <si>
    <t>Cement render on existing chimneys to be removed and replaced with breathable lime render. Chimney structures to be repaired or rebuilt as necessary.
Main contractor to liaise with Ductzilla, the contractor installing the ventilation system, on the utilisation of the two chimneys above the main hall as conduits for the ducting.</t>
  </si>
  <si>
    <t>The walls and portico will be re-pointed in hydraulic lime using fine sand to match existing. All cement from the area will be removed.</t>
  </si>
  <si>
    <t>Strip, repair and repaint existing railings. Where broken, missing or irreparable they will be replaced like for like. Remove existing gate and replace with one which matches the railings. Remove railings as shown in red on the plan. Install railings to match (reuse removed railings if possible) as shown in green on the plan.</t>
  </si>
  <si>
    <t>The handrail and the existing signage to the front entrance are to be removed.</t>
  </si>
  <si>
    <t xml:space="preserve">The access slope to the right hand side of the portico to be removed to restore the symmetry of the entrance and allow easier access to the garden area and Celtic Cross. </t>
  </si>
  <si>
    <t>Pebbledash on east elevation</t>
  </si>
  <si>
    <t>Allow here for completion costs</t>
  </si>
  <si>
    <t>Allow for hacking off the existing stucco and giving time for the walls to dry out before re-rendering. Include for requirement for preparation of method statement for discharge of LBC consent and make allowance for this process including determination period within the tendered programme.</t>
  </si>
  <si>
    <t>Pattressing under portico and preparation of method statement in order to comply with LBC; allow a Provisional Sum of £1,500 inclusive of OH&amp;P</t>
  </si>
  <si>
    <t>PS</t>
  </si>
  <si>
    <t>5.10.1</t>
  </si>
  <si>
    <t>5.10.2</t>
  </si>
  <si>
    <t>5.10.3</t>
  </si>
  <si>
    <t>5.10.4</t>
  </si>
  <si>
    <t>5.10.5</t>
  </si>
  <si>
    <t>5.10.6</t>
  </si>
  <si>
    <t>5.10.7</t>
  </si>
  <si>
    <t>5.10.8</t>
  </si>
  <si>
    <t>5.10.9</t>
  </si>
  <si>
    <t>5.10.10</t>
  </si>
  <si>
    <t>5.10.11</t>
  </si>
  <si>
    <t>5.10.12</t>
  </si>
  <si>
    <t>5.10.13</t>
  </si>
  <si>
    <t>5.10.14</t>
  </si>
  <si>
    <t>5.10.15</t>
  </si>
  <si>
    <t>5.10.16</t>
  </si>
  <si>
    <t>5.10.17</t>
  </si>
  <si>
    <t>5.10.18</t>
  </si>
  <si>
    <t>5.10.19</t>
  </si>
  <si>
    <t>5.10.20</t>
  </si>
  <si>
    <t>5.10.21</t>
  </si>
  <si>
    <t>Replace any damaged/slipped/missing slates with Cornish slate on a like for like basis.</t>
  </si>
  <si>
    <t>Rake out and repoint any open joints to ridges and hips, in lime mortar. Reset the ridge tile to the far south of the roof to reduce the bedding gap.</t>
  </si>
  <si>
    <t>Redecorate existing timber fascia.</t>
  </si>
  <si>
    <t>Rake out and repoint any open joints to ridges and hips, in lime mortar.</t>
  </si>
  <si>
    <t>The roof to the east end runs to the coping to the pediment. On the north side this runs to a crude mortar fillet which is showing signs of cracking and deterioration. It is unclear if there is lead weathering under. This needs to be accessed, removed and more appropriate lead weathering provided to resist water ingress. There is evidence of water running down into the covered porch below in this location.</t>
  </si>
  <si>
    <t>On the south side a lead upstand has been provided with a small cover onto the coping. Due to the construction of the pediment coping it is not possible to provide a lead tray. Slightly more cover onto the coping would be beneficial to ensure the weathering here is sound. Repeat detail to north side.</t>
  </si>
  <si>
    <t>Contractor to inspect and confirm that lead weathering detail has been satisfactorily completed to the north gable on the west side.</t>
  </si>
  <si>
    <t>Contractor to review ridges to check that open joints against R5 hip have been repointed.</t>
  </si>
  <si>
    <t>Provisionally price to replace non slate areas in Cornish slate on a like for like basis. It is the intention to undertake this work if there is sufficient headroom within the budget.</t>
  </si>
  <si>
    <t xml:space="preserve">There is no lead to the upstand of the copings. A mortar fillet weathers the abutment. This is cracking and will be allowing moisture to track down beyond the slate line, subject to the presence of any lead in this area. This needs to be addressed and improved and the option for a secret gutter in this location should be investigated. </t>
  </si>
  <si>
    <t>There is no lead evident on the north side against the building. Soakers and cover flashings should be provided to weather the interface between wall and roof subject to wider works on the rendered surface</t>
  </si>
  <si>
    <t>Note rooflight replacement in 5.09.</t>
  </si>
  <si>
    <t>5.10.22</t>
  </si>
  <si>
    <t>5.10.23</t>
  </si>
  <si>
    <t>Review all roofline parapets and copings. Allow for raking out and repointing of all parapets and copings with the exception of the new pottery.</t>
  </si>
  <si>
    <t>Lead valley between R5 and main hall wall – clear and make repairs if required.</t>
  </si>
  <si>
    <t>R5 north side to parapet – redress lead capping to parapet to ensure lead is tightly secured to joints.</t>
  </si>
  <si>
    <t>External Lighting</t>
  </si>
  <si>
    <t>Exterior Signage</t>
  </si>
  <si>
    <t>5.09.4</t>
  </si>
  <si>
    <t>Provisional Sum of £15,000 for any additional repairs or replacements to windows</t>
  </si>
  <si>
    <t xml:space="preserve"> PS</t>
  </si>
  <si>
    <t>Contingency</t>
  </si>
  <si>
    <t>Alow here for 10% contingency on the whole works costs.</t>
  </si>
  <si>
    <t>Sculpture Garden - £15,000 Provisional Sum</t>
  </si>
  <si>
    <t>Confimation of OH&amp;P on Provisional Sums: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</si>
</sst>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0.00"/>
  </numFmts>
  <fonts count="15" x14ac:knownFonts="1">
    <font>
      <sz val="11"/>
      <color theme="1"/>
      <name val="Open Sans Light"/>
      <family val="2"/>
    </font>
    <font>
      <sz val="11"/>
      <color theme="1"/>
      <name val="Open Sans Light"/>
      <family val="2"/>
    </font>
    <font>
      <sz val="11"/>
      <color theme="1"/>
      <name val="Calibri"/>
      <family val="2"/>
      <scheme val="minor"/>
    </font>
    <font>
      <sz val="11"/>
      <color rgb="FF000000"/>
      <name val="Calibri"/>
      <family val="2"/>
    </font>
    <font>
      <sz val="8"/>
      <name val="Open Sans Light"/>
      <family val="2"/>
    </font>
    <font>
      <b/>
      <u/>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u/>
      <sz val="11"/>
      <color rgb="FF000000"/>
      <name val="Calibri"/>
      <family val="2"/>
      <scheme val="minor"/>
    </font>
    <font>
      <sz val="10"/>
      <color theme="1"/>
      <name val="Calibri"/>
      <family val="2"/>
      <scheme val="minor"/>
    </font>
    <font>
      <b/>
      <u/>
      <sz val="10"/>
      <color theme="1"/>
      <name val="Calibri"/>
      <family val="2"/>
      <scheme val="minor"/>
    </font>
    <font>
      <sz val="10"/>
      <name val="Calibri"/>
      <family val="2"/>
      <scheme val="minor"/>
    </font>
    <font>
      <sz val="11"/>
      <name val="Calibri"/>
      <family val="2"/>
      <scheme val="minor"/>
    </font>
    <font>
      <b/>
      <u val="singleAccounting"/>
      <sz val="11"/>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45">
    <xf numFmtId="0" fontId="0" fillId="0" borderId="0" xfId="0"/>
    <xf numFmtId="0" fontId="3" fillId="0" borderId="0" xfId="0" applyFont="1" applyAlignment="1">
      <alignment horizontal="justify" vertical="center"/>
    </xf>
    <xf numFmtId="0" fontId="2" fillId="0" borderId="0" xfId="0" applyFont="1" applyAlignment="1">
      <alignment vertical="top" wrapText="1"/>
    </xf>
    <xf numFmtId="0" fontId="2" fillId="0" borderId="0" xfId="0" applyFont="1"/>
    <xf numFmtId="43" fontId="6" fillId="0" borderId="0" xfId="1" applyFont="1" applyFill="1" applyBorder="1" applyAlignment="1">
      <alignment horizontal="center"/>
    </xf>
    <xf numFmtId="0" fontId="5" fillId="0" borderId="0" xfId="0" applyFont="1" applyAlignment="1">
      <alignment vertical="top" wrapText="1"/>
    </xf>
    <xf numFmtId="164" fontId="2" fillId="0" borderId="0" xfId="1" applyNumberFormat="1" applyFont="1" applyFill="1" applyBorder="1" applyAlignment="1">
      <alignment horizontal="center"/>
    </xf>
    <xf numFmtId="43" fontId="2" fillId="0" borderId="0" xfId="1" applyFont="1" applyFill="1" applyBorder="1" applyAlignment="1">
      <alignment horizontal="center"/>
    </xf>
    <xf numFmtId="0" fontId="7" fillId="0" borderId="0" xfId="0" applyFont="1" applyAlignment="1">
      <alignment horizontal="justify" vertical="center"/>
    </xf>
    <xf numFmtId="0" fontId="7" fillId="0" borderId="0" xfId="0" applyFont="1" applyAlignment="1">
      <alignment vertical="top" wrapText="1"/>
    </xf>
    <xf numFmtId="0" fontId="8" fillId="0" borderId="0" xfId="0" applyFont="1" applyAlignment="1">
      <alignment vertical="top" wrapText="1"/>
    </xf>
    <xf numFmtId="164" fontId="2" fillId="0" borderId="0" xfId="1" applyNumberFormat="1" applyFont="1" applyFill="1" applyBorder="1" applyAlignment="1"/>
    <xf numFmtId="43" fontId="2" fillId="0" borderId="0" xfId="1" applyFont="1" applyFill="1" applyBorder="1" applyAlignment="1"/>
    <xf numFmtId="0" fontId="5" fillId="0" borderId="0" xfId="0" applyFont="1"/>
    <xf numFmtId="0" fontId="10" fillId="0" borderId="0" xfId="2" applyFont="1" applyAlignment="1">
      <alignment horizontal="center" vertical="center"/>
    </xf>
    <xf numFmtId="0" fontId="11" fillId="0" borderId="0" xfId="2" applyFont="1" applyAlignment="1">
      <alignment vertical="center" wrapText="1"/>
    </xf>
    <xf numFmtId="43" fontId="10" fillId="0" borderId="0" xfId="1" applyFont="1" applyAlignment="1">
      <alignment vertical="center"/>
    </xf>
    <xf numFmtId="0" fontId="10" fillId="0" borderId="0" xfId="2" applyFont="1" applyAlignment="1">
      <alignment vertical="center" wrapText="1"/>
    </xf>
    <xf numFmtId="0" fontId="12" fillId="0" borderId="0" xfId="2" applyFont="1" applyAlignment="1">
      <alignment vertical="top" wrapText="1"/>
    </xf>
    <xf numFmtId="0" fontId="7" fillId="0" borderId="0" xfId="0" applyFont="1" applyAlignment="1">
      <alignment horizontal="justify" vertical="top"/>
    </xf>
    <xf numFmtId="0" fontId="7" fillId="0" borderId="0" xfId="0" applyFont="1" applyAlignment="1">
      <alignment horizontal="left" vertical="top" wrapText="1" indent="1"/>
    </xf>
    <xf numFmtId="43" fontId="2" fillId="0" borderId="0" xfId="1" applyFont="1"/>
    <xf numFmtId="43" fontId="10" fillId="0" borderId="0" xfId="1" applyFont="1" applyAlignment="1">
      <alignment vertical="center" wrapText="1"/>
    </xf>
    <xf numFmtId="43" fontId="12" fillId="0" borderId="0" xfId="1" applyFont="1" applyAlignment="1">
      <alignment vertical="top" wrapText="1"/>
    </xf>
    <xf numFmtId="43" fontId="5" fillId="0" borderId="0" xfId="1" applyFont="1"/>
    <xf numFmtId="0" fontId="2" fillId="0" borderId="0" xfId="2" applyAlignment="1">
      <alignment horizontal="center" vertical="center"/>
    </xf>
    <xf numFmtId="0" fontId="2" fillId="0" borderId="0" xfId="2" applyAlignment="1">
      <alignment vertical="top" wrapText="1"/>
    </xf>
    <xf numFmtId="0" fontId="12" fillId="0" borderId="0" xfId="2" quotePrefix="1" applyFont="1" applyAlignment="1">
      <alignment vertical="top" wrapText="1"/>
    </xf>
    <xf numFmtId="165" fontId="12" fillId="0" borderId="0" xfId="1" applyNumberFormat="1" applyFont="1" applyAlignment="1">
      <alignment vertical="top" wrapText="1"/>
    </xf>
    <xf numFmtId="0" fontId="13" fillId="0" borderId="0" xfId="2" applyFont="1" applyAlignment="1">
      <alignment horizontal="left" vertical="top" wrapText="1" indent="3"/>
    </xf>
    <xf numFmtId="0" fontId="2" fillId="0" borderId="0" xfId="0" applyFont="1" applyAlignment="1">
      <alignment horizontal="left" indent="3"/>
    </xf>
    <xf numFmtId="0" fontId="14" fillId="0" borderId="0" xfId="0" applyFont="1"/>
    <xf numFmtId="43" fontId="14" fillId="0" borderId="0" xfId="1" applyFont="1"/>
    <xf numFmtId="43" fontId="2" fillId="0" borderId="0" xfId="1" applyFont="1" applyFill="1"/>
    <xf numFmtId="43" fontId="6" fillId="0" borderId="0" xfId="1" applyFont="1" applyFill="1" applyAlignment="1">
      <alignment horizontal="center"/>
    </xf>
    <xf numFmtId="43" fontId="6" fillId="0" borderId="0" xfId="1" applyFont="1" applyFill="1"/>
    <xf numFmtId="43" fontId="14" fillId="0" borderId="0" xfId="1" applyFont="1" applyFill="1"/>
    <xf numFmtId="43" fontId="9" fillId="0" borderId="0" xfId="1" applyFont="1" applyAlignment="1">
      <alignment horizontal="right" vertical="top" wrapText="1"/>
    </xf>
    <xf numFmtId="0" fontId="5" fillId="0" borderId="0" xfId="0" applyFont="1" applyAlignment="1">
      <alignment horizontal="left" vertical="top"/>
    </xf>
    <xf numFmtId="0" fontId="2" fillId="0" borderId="0" xfId="0" applyFont="1" applyAlignment="1">
      <alignment horizontal="left" vertical="top"/>
    </xf>
    <xf numFmtId="2" fontId="2" fillId="0" borderId="0" xfId="0" applyNumberFormat="1" applyFont="1" applyAlignment="1">
      <alignment horizontal="left" vertical="top"/>
    </xf>
    <xf numFmtId="0" fontId="5" fillId="0" borderId="0" xfId="0" applyFont="1" applyAlignment="1">
      <alignment horizontal="left"/>
    </xf>
    <xf numFmtId="43" fontId="6" fillId="0" borderId="0" xfId="1" applyFont="1" applyFill="1" applyBorder="1" applyAlignment="1">
      <alignment horizontal="center"/>
    </xf>
    <xf numFmtId="9" fontId="2" fillId="0" borderId="0" xfId="3" applyFont="1" applyFill="1" applyBorder="1" applyAlignment="1"/>
    <xf numFmtId="43" fontId="6" fillId="0" borderId="0" xfId="1" applyFont="1" applyAlignment="1">
      <alignment horizontal="right"/>
    </xf>
  </cellXfs>
  <cellStyles count="4">
    <cellStyle name="Comma" xfId="1" builtinId="3"/>
    <cellStyle name="Normal" xfId="0" builtinId="0"/>
    <cellStyle name="Normal 4 2" xfId="2" xr:uid="{38C11713-9FE1-4BA9-A7FD-3426383074A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4756-FBB3-4A24-B345-9D7F0FCB2153}">
  <sheetPr>
    <pageSetUpPr fitToPage="1"/>
  </sheetPr>
  <dimension ref="A2:E224"/>
  <sheetViews>
    <sheetView view="pageLayout" zoomScaleNormal="130" workbookViewId="0">
      <selection activeCell="C9" sqref="C9"/>
    </sheetView>
    <sheetView tabSelected="1" workbookViewId="1">
      <selection activeCell="B18" sqref="B18"/>
    </sheetView>
  </sheetViews>
  <sheetFormatPr defaultColWidth="8.83984375" defaultRowHeight="14.35" x14ac:dyDescent="0.5"/>
  <cols>
    <col min="1" max="1" width="8.83984375" style="3"/>
    <col min="2" max="2" width="41.68359375" style="3" customWidth="1"/>
    <col min="3" max="3" width="8.83984375" style="21"/>
    <col min="4" max="16384" width="8.83984375" style="3"/>
  </cols>
  <sheetData>
    <row r="2" spans="1:5" x14ac:dyDescent="0.5">
      <c r="B2" s="13" t="s">
        <v>0</v>
      </c>
    </row>
    <row r="3" spans="1:5" x14ac:dyDescent="0.5">
      <c r="A3" s="3">
        <v>2</v>
      </c>
      <c r="B3" s="3" t="s">
        <v>1</v>
      </c>
      <c r="C3" s="21">
        <f>SUM(Breakdown!F2:F42)</f>
        <v>0</v>
      </c>
    </row>
    <row r="4" spans="1:5" x14ac:dyDescent="0.5">
      <c r="A4" s="3">
        <v>3</v>
      </c>
      <c r="B4" s="3" t="s">
        <v>2</v>
      </c>
      <c r="C4" s="21">
        <f>SUM(Breakdown!F44:F62)</f>
        <v>0</v>
      </c>
    </row>
    <row r="5" spans="1:5" x14ac:dyDescent="0.5">
      <c r="A5" s="3">
        <v>4</v>
      </c>
      <c r="B5" s="3" t="s">
        <v>3</v>
      </c>
      <c r="C5" s="21">
        <f>SUM(Breakdown!F64:F75)</f>
        <v>0</v>
      </c>
    </row>
    <row r="6" spans="1:5" x14ac:dyDescent="0.5">
      <c r="A6" s="3">
        <v>5</v>
      </c>
      <c r="B6" s="3" t="s">
        <v>4</v>
      </c>
      <c r="C6" s="21">
        <f>SUM(Breakdown!F77:F124)</f>
        <v>36500</v>
      </c>
    </row>
    <row r="7" spans="1:5" x14ac:dyDescent="0.5">
      <c r="A7" s="3">
        <v>6</v>
      </c>
      <c r="B7" s="3" t="s">
        <v>5</v>
      </c>
      <c r="C7" s="21">
        <f>SUM(Breakdown!F127)</f>
        <v>0</v>
      </c>
    </row>
    <row r="8" spans="1:5" x14ac:dyDescent="0.5">
      <c r="A8" s="3">
        <v>7</v>
      </c>
      <c r="B8" s="3" t="s">
        <v>160</v>
      </c>
      <c r="C8" s="21">
        <f>Breakdown!F130</f>
        <v>3650</v>
      </c>
    </row>
    <row r="10" spans="1:5" ht="16.350000000000001" x14ac:dyDescent="0.8">
      <c r="B10" s="31" t="s">
        <v>6</v>
      </c>
      <c r="C10" s="32">
        <f>SUM(C3:C9)</f>
        <v>40150</v>
      </c>
    </row>
    <row r="12" spans="1:5" x14ac:dyDescent="0.5">
      <c r="B12" s="3" t="s">
        <v>163</v>
      </c>
      <c r="C12" s="44" t="s">
        <v>19</v>
      </c>
    </row>
    <row r="15" spans="1:5" x14ac:dyDescent="0.5">
      <c r="A15" s="14"/>
      <c r="B15" s="15" t="s">
        <v>7</v>
      </c>
      <c r="C15" s="16"/>
      <c r="D15" s="14"/>
      <c r="E15" s="16"/>
    </row>
    <row r="16" spans="1:5" ht="43" x14ac:dyDescent="0.5">
      <c r="A16" s="25"/>
      <c r="B16" s="26" t="s">
        <v>8</v>
      </c>
      <c r="C16" s="22"/>
      <c r="D16" s="17"/>
      <c r="E16" s="17"/>
    </row>
    <row r="17" spans="1:5" x14ac:dyDescent="0.5">
      <c r="A17" s="25">
        <v>0.1</v>
      </c>
      <c r="B17" s="29" t="s">
        <v>9</v>
      </c>
      <c r="C17" s="28">
        <v>0</v>
      </c>
      <c r="D17" s="27" t="s">
        <v>10</v>
      </c>
      <c r="E17" s="18"/>
    </row>
    <row r="18" spans="1:5" x14ac:dyDescent="0.5">
      <c r="A18" s="25">
        <v>0.2</v>
      </c>
      <c r="B18" s="29" t="s">
        <v>11</v>
      </c>
      <c r="C18" s="28">
        <v>0</v>
      </c>
      <c r="D18" s="27" t="s">
        <v>10</v>
      </c>
      <c r="E18" s="18"/>
    </row>
    <row r="19" spans="1:5" x14ac:dyDescent="0.5">
      <c r="A19" s="25">
        <v>0.3</v>
      </c>
      <c r="B19" s="29" t="s">
        <v>12</v>
      </c>
      <c r="C19" s="28">
        <v>0</v>
      </c>
      <c r="D19" s="27" t="s">
        <v>10</v>
      </c>
      <c r="E19" s="18"/>
    </row>
    <row r="20" spans="1:5" x14ac:dyDescent="0.5">
      <c r="A20" s="25">
        <v>0.4</v>
      </c>
      <c r="B20" s="29" t="s">
        <v>13</v>
      </c>
      <c r="C20" s="28">
        <v>0</v>
      </c>
      <c r="D20" s="27" t="s">
        <v>10</v>
      </c>
      <c r="E20" s="18"/>
    </row>
    <row r="21" spans="1:5" x14ac:dyDescent="0.5">
      <c r="A21" s="25">
        <v>0.5</v>
      </c>
      <c r="B21" s="29" t="s">
        <v>14</v>
      </c>
      <c r="C21" s="28">
        <v>0</v>
      </c>
      <c r="D21" s="27" t="s">
        <v>10</v>
      </c>
      <c r="E21" s="18"/>
    </row>
    <row r="22" spans="1:5" x14ac:dyDescent="0.5">
      <c r="A22" s="25">
        <v>0.6</v>
      </c>
      <c r="B22" s="30" t="s">
        <v>15</v>
      </c>
      <c r="C22" s="28">
        <v>0</v>
      </c>
      <c r="D22" s="27" t="s">
        <v>10</v>
      </c>
      <c r="E22" s="18"/>
    </row>
    <row r="23" spans="1:5" x14ac:dyDescent="0.5">
      <c r="A23" s="25">
        <v>0.7</v>
      </c>
      <c r="B23" s="29" t="s">
        <v>16</v>
      </c>
      <c r="C23" s="28">
        <v>0</v>
      </c>
      <c r="D23" s="27" t="s">
        <v>10</v>
      </c>
      <c r="E23" s="18"/>
    </row>
    <row r="24" spans="1:5" x14ac:dyDescent="0.5">
      <c r="A24" s="25">
        <v>0.8</v>
      </c>
      <c r="B24" s="29" t="s">
        <v>17</v>
      </c>
      <c r="C24" s="28">
        <v>0</v>
      </c>
      <c r="D24" s="27" t="s">
        <v>10</v>
      </c>
      <c r="E24" s="18"/>
    </row>
    <row r="25" spans="1:5" x14ac:dyDescent="0.5">
      <c r="B25" s="29"/>
      <c r="C25" s="28"/>
      <c r="D25" s="27"/>
      <c r="E25" s="18"/>
    </row>
    <row r="26" spans="1:5" x14ac:dyDescent="0.5">
      <c r="A26" s="25">
        <v>0.9</v>
      </c>
      <c r="B26" s="29" t="s">
        <v>18</v>
      </c>
      <c r="C26" s="23"/>
      <c r="D26" s="27" t="s">
        <v>19</v>
      </c>
      <c r="E26" s="18"/>
    </row>
    <row r="221" spans="3:3" s="13" customFormat="1" x14ac:dyDescent="0.5">
      <c r="C221" s="24"/>
    </row>
    <row r="222" spans="3:3" s="13" customFormat="1" x14ac:dyDescent="0.5">
      <c r="C222" s="24"/>
    </row>
    <row r="223" spans="3:3" s="13" customFormat="1" x14ac:dyDescent="0.5">
      <c r="C223" s="24"/>
    </row>
    <row r="224" spans="3:3" s="13" customFormat="1" x14ac:dyDescent="0.5">
      <c r="C224" s="24"/>
    </row>
  </sheetData>
  <pageMargins left="0.7" right="0.7" top="0.75" bottom="0.75" header="0.3" footer="0.3"/>
  <pageSetup paperSize="9" fitToHeight="0" orientation="portrait" r:id="rId1"/>
  <headerFooter>
    <oddHeader>&amp;L&amp;"-,Regular"DTC Phase 5&amp;C&amp;"-,Bold"&amp;18&amp;UGENERAL SUMMARY</oddHeader>
    <oddFooter>&amp;R&amp;"-,Regular"Page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27E6-4D3B-4C35-9D1E-DFF61C60A3C1}">
  <sheetPr>
    <pageSetUpPr fitToPage="1"/>
  </sheetPr>
  <dimension ref="A1:F147"/>
  <sheetViews>
    <sheetView showZeros="0" tabSelected="1" view="pageBreakPreview" topLeftCell="A110" zoomScale="115" zoomScaleNormal="100" zoomScaleSheetLayoutView="115" workbookViewId="0">
      <selection activeCell="B66" sqref="B66"/>
    </sheetView>
    <sheetView workbookViewId="1"/>
  </sheetViews>
  <sheetFormatPr defaultColWidth="8.83984375" defaultRowHeight="14.35" x14ac:dyDescent="0.5"/>
  <cols>
    <col min="1" max="1" width="7.62890625" style="38" customWidth="1"/>
    <col min="2" max="2" width="65.3125" style="2" customWidth="1"/>
    <col min="3" max="3" width="5.05078125" style="11" customWidth="1"/>
    <col min="4" max="4" width="4.3125" style="12" bestFit="1" customWidth="1"/>
    <col min="5" max="5" width="9.3125" style="33" bestFit="1" customWidth="1"/>
    <col min="6" max="6" width="9.7890625" style="33" bestFit="1" customWidth="1"/>
    <col min="7" max="16384" width="8.83984375" style="3"/>
  </cols>
  <sheetData>
    <row r="1" spans="1:6" x14ac:dyDescent="0.5">
      <c r="C1" s="42" t="s">
        <v>20</v>
      </c>
      <c r="D1" s="42"/>
      <c r="E1" s="34" t="s">
        <v>21</v>
      </c>
      <c r="F1" s="35" t="s">
        <v>22</v>
      </c>
    </row>
    <row r="2" spans="1:6" x14ac:dyDescent="0.5">
      <c r="A2" s="38">
        <v>2</v>
      </c>
      <c r="B2" s="5" t="s">
        <v>1</v>
      </c>
      <c r="C2" s="4"/>
      <c r="D2" s="4"/>
    </row>
    <row r="3" spans="1:6" x14ac:dyDescent="0.5">
      <c r="A3" s="39">
        <v>2.0099999999999998</v>
      </c>
      <c r="B3" s="2" t="s">
        <v>23</v>
      </c>
      <c r="C3" s="6">
        <v>1</v>
      </c>
      <c r="D3" s="7" t="s">
        <v>24</v>
      </c>
      <c r="F3" s="33">
        <f t="shared" ref="F3:F64" si="0">ROUND(C3*E3,2)</f>
        <v>0</v>
      </c>
    </row>
    <row r="4" spans="1:6" x14ac:dyDescent="0.5">
      <c r="A4" s="39">
        <v>2.02</v>
      </c>
      <c r="B4" s="2" t="s">
        <v>25</v>
      </c>
      <c r="C4" s="6">
        <v>1</v>
      </c>
      <c r="D4" s="7" t="s">
        <v>24</v>
      </c>
      <c r="F4" s="33">
        <f t="shared" si="0"/>
        <v>0</v>
      </c>
    </row>
    <row r="5" spans="1:6" x14ac:dyDescent="0.5">
      <c r="A5" s="39">
        <v>2.0299999999999998</v>
      </c>
      <c r="B5" s="2" t="s">
        <v>26</v>
      </c>
      <c r="C5" s="6">
        <v>1</v>
      </c>
      <c r="D5" s="7" t="s">
        <v>24</v>
      </c>
      <c r="F5" s="33">
        <f t="shared" si="0"/>
        <v>0</v>
      </c>
    </row>
    <row r="6" spans="1:6" x14ac:dyDescent="0.5">
      <c r="A6" s="39">
        <v>2.04</v>
      </c>
      <c r="B6" s="2" t="s">
        <v>27</v>
      </c>
      <c r="C6" s="6">
        <v>1</v>
      </c>
      <c r="D6" s="7" t="s">
        <v>24</v>
      </c>
      <c r="F6" s="33">
        <f t="shared" si="0"/>
        <v>0</v>
      </c>
    </row>
    <row r="7" spans="1:6" x14ac:dyDescent="0.5">
      <c r="A7" s="39">
        <v>2.0499999999999998</v>
      </c>
      <c r="B7" s="2" t="s">
        <v>28</v>
      </c>
      <c r="C7" s="6">
        <v>1</v>
      </c>
      <c r="D7" s="7" t="s">
        <v>24</v>
      </c>
      <c r="F7" s="33">
        <f t="shared" si="0"/>
        <v>0</v>
      </c>
    </row>
    <row r="8" spans="1:6" x14ac:dyDescent="0.5">
      <c r="A8" s="39">
        <v>2.06</v>
      </c>
      <c r="B8" s="2" t="s">
        <v>29</v>
      </c>
      <c r="C8" s="6">
        <v>1</v>
      </c>
      <c r="D8" s="7" t="s">
        <v>24</v>
      </c>
      <c r="F8" s="33">
        <f t="shared" si="0"/>
        <v>0</v>
      </c>
    </row>
    <row r="9" spans="1:6" x14ac:dyDescent="0.5">
      <c r="A9" s="39">
        <v>2.0699999999999998</v>
      </c>
      <c r="B9" s="2" t="s">
        <v>30</v>
      </c>
      <c r="C9" s="6">
        <v>1</v>
      </c>
      <c r="D9" s="7" t="s">
        <v>24</v>
      </c>
      <c r="F9" s="33">
        <f t="shared" si="0"/>
        <v>0</v>
      </c>
    </row>
    <row r="10" spans="1:6" x14ac:dyDescent="0.5">
      <c r="A10" s="39">
        <v>2.08</v>
      </c>
      <c r="B10" s="2" t="s">
        <v>31</v>
      </c>
      <c r="C10" s="6">
        <v>1</v>
      </c>
      <c r="D10" s="7" t="s">
        <v>24</v>
      </c>
      <c r="F10" s="33">
        <f t="shared" si="0"/>
        <v>0</v>
      </c>
    </row>
    <row r="11" spans="1:6" x14ac:dyDescent="0.5">
      <c r="A11" s="39">
        <v>2.09</v>
      </c>
      <c r="B11" s="2" t="s">
        <v>32</v>
      </c>
      <c r="C11" s="6">
        <v>1</v>
      </c>
      <c r="D11" s="7" t="s">
        <v>24</v>
      </c>
      <c r="F11" s="33">
        <f t="shared" si="0"/>
        <v>0</v>
      </c>
    </row>
    <row r="12" spans="1:6" x14ac:dyDescent="0.5">
      <c r="A12" s="40">
        <v>2.1</v>
      </c>
      <c r="B12" s="2" t="s">
        <v>33</v>
      </c>
      <c r="C12" s="6">
        <v>1</v>
      </c>
      <c r="D12" s="7" t="s">
        <v>24</v>
      </c>
      <c r="F12" s="33">
        <f t="shared" si="0"/>
        <v>0</v>
      </c>
    </row>
    <row r="13" spans="1:6" x14ac:dyDescent="0.5">
      <c r="A13" s="39">
        <v>2.11</v>
      </c>
      <c r="B13" s="2" t="s">
        <v>34</v>
      </c>
      <c r="C13" s="6">
        <v>1</v>
      </c>
      <c r="D13" s="7" t="s">
        <v>24</v>
      </c>
      <c r="F13" s="33">
        <f t="shared" si="0"/>
        <v>0</v>
      </c>
    </row>
    <row r="14" spans="1:6" x14ac:dyDescent="0.5">
      <c r="A14" s="39">
        <v>2.12</v>
      </c>
      <c r="B14" s="2" t="s">
        <v>35</v>
      </c>
      <c r="C14" s="6">
        <v>1</v>
      </c>
      <c r="D14" s="7" t="s">
        <v>24</v>
      </c>
      <c r="F14" s="33">
        <f t="shared" si="0"/>
        <v>0</v>
      </c>
    </row>
    <row r="15" spans="1:6" x14ac:dyDescent="0.5">
      <c r="A15" s="39">
        <v>2.13</v>
      </c>
      <c r="B15" s="2" t="s">
        <v>36</v>
      </c>
      <c r="C15" s="6">
        <v>1</v>
      </c>
      <c r="D15" s="7" t="s">
        <v>24</v>
      </c>
      <c r="F15" s="33">
        <f t="shared" si="0"/>
        <v>0</v>
      </c>
    </row>
    <row r="16" spans="1:6" x14ac:dyDescent="0.5">
      <c r="A16" s="39">
        <v>2.14</v>
      </c>
      <c r="B16" s="2" t="s">
        <v>37</v>
      </c>
      <c r="C16" s="6">
        <v>1</v>
      </c>
      <c r="D16" s="7" t="s">
        <v>24</v>
      </c>
      <c r="F16" s="33">
        <f t="shared" si="0"/>
        <v>0</v>
      </c>
    </row>
    <row r="17" spans="1:6" x14ac:dyDescent="0.5">
      <c r="A17" s="39">
        <v>2.15</v>
      </c>
      <c r="B17" s="2" t="s">
        <v>38</v>
      </c>
      <c r="C17" s="6">
        <v>1</v>
      </c>
      <c r="D17" s="7" t="s">
        <v>24</v>
      </c>
      <c r="F17" s="33">
        <f t="shared" si="0"/>
        <v>0</v>
      </c>
    </row>
    <row r="18" spans="1:6" x14ac:dyDescent="0.5">
      <c r="A18" s="39">
        <v>2.16</v>
      </c>
      <c r="B18" s="2" t="s">
        <v>39</v>
      </c>
      <c r="C18" s="6">
        <v>1</v>
      </c>
      <c r="D18" s="7" t="s">
        <v>24</v>
      </c>
      <c r="F18" s="33">
        <f t="shared" si="0"/>
        <v>0</v>
      </c>
    </row>
    <row r="19" spans="1:6" x14ac:dyDescent="0.5">
      <c r="A19" s="39">
        <v>2.17</v>
      </c>
      <c r="B19" s="2" t="s">
        <v>40</v>
      </c>
      <c r="C19" s="6">
        <v>1</v>
      </c>
      <c r="D19" s="7" t="s">
        <v>24</v>
      </c>
      <c r="F19" s="33">
        <f t="shared" si="0"/>
        <v>0</v>
      </c>
    </row>
    <row r="20" spans="1:6" x14ac:dyDescent="0.5">
      <c r="A20" s="39">
        <v>2.1800000000000002</v>
      </c>
      <c r="B20" s="2" t="s">
        <v>41</v>
      </c>
      <c r="C20" s="6">
        <v>1</v>
      </c>
      <c r="D20" s="7" t="s">
        <v>24</v>
      </c>
      <c r="F20" s="33">
        <f t="shared" si="0"/>
        <v>0</v>
      </c>
    </row>
    <row r="21" spans="1:6" x14ac:dyDescent="0.5">
      <c r="A21" s="39">
        <v>2.19</v>
      </c>
      <c r="B21" s="2" t="s">
        <v>42</v>
      </c>
      <c r="C21" s="6">
        <v>1</v>
      </c>
      <c r="D21" s="7" t="s">
        <v>24</v>
      </c>
      <c r="F21" s="33">
        <f t="shared" si="0"/>
        <v>0</v>
      </c>
    </row>
    <row r="22" spans="1:6" x14ac:dyDescent="0.5">
      <c r="A22" s="40">
        <v>2.2000000000000002</v>
      </c>
      <c r="B22" s="2" t="s">
        <v>43</v>
      </c>
      <c r="C22" s="6">
        <v>1</v>
      </c>
      <c r="D22" s="7" t="s">
        <v>24</v>
      </c>
      <c r="F22" s="33">
        <f t="shared" si="0"/>
        <v>0</v>
      </c>
    </row>
    <row r="23" spans="1:6" x14ac:dyDescent="0.5">
      <c r="A23" s="39">
        <v>2.21</v>
      </c>
      <c r="B23" s="2" t="s">
        <v>44</v>
      </c>
      <c r="C23" s="6">
        <v>1</v>
      </c>
      <c r="D23" s="7" t="s">
        <v>24</v>
      </c>
      <c r="F23" s="33">
        <f t="shared" si="0"/>
        <v>0</v>
      </c>
    </row>
    <row r="24" spans="1:6" x14ac:dyDescent="0.5">
      <c r="A24" s="39">
        <v>2.2200000000000002</v>
      </c>
      <c r="B24" s="2" t="s">
        <v>45</v>
      </c>
      <c r="C24" s="6">
        <v>1</v>
      </c>
      <c r="D24" s="7" t="s">
        <v>24</v>
      </c>
      <c r="F24" s="33">
        <f t="shared" si="0"/>
        <v>0</v>
      </c>
    </row>
    <row r="25" spans="1:6" x14ac:dyDescent="0.5">
      <c r="A25" s="39">
        <v>2.23</v>
      </c>
      <c r="B25" s="2" t="s">
        <v>46</v>
      </c>
      <c r="C25" s="6">
        <v>1</v>
      </c>
      <c r="D25" s="7" t="s">
        <v>24</v>
      </c>
      <c r="F25" s="33">
        <f t="shared" si="0"/>
        <v>0</v>
      </c>
    </row>
    <row r="26" spans="1:6" x14ac:dyDescent="0.5">
      <c r="A26" s="39">
        <v>2.2400000000000002</v>
      </c>
      <c r="B26" s="2" t="s">
        <v>47</v>
      </c>
      <c r="C26" s="6">
        <v>1</v>
      </c>
      <c r="D26" s="7" t="s">
        <v>24</v>
      </c>
      <c r="F26" s="33">
        <f t="shared" si="0"/>
        <v>0</v>
      </c>
    </row>
    <row r="27" spans="1:6" x14ac:dyDescent="0.5">
      <c r="A27" s="39">
        <v>2.25</v>
      </c>
      <c r="B27" s="2" t="s">
        <v>48</v>
      </c>
      <c r="C27" s="6">
        <v>1</v>
      </c>
      <c r="D27" s="7" t="s">
        <v>24</v>
      </c>
      <c r="F27" s="33">
        <f t="shared" si="0"/>
        <v>0</v>
      </c>
    </row>
    <row r="28" spans="1:6" x14ac:dyDescent="0.5">
      <c r="A28" s="39">
        <v>2.2599999999999998</v>
      </c>
      <c r="B28" s="2" t="s">
        <v>49</v>
      </c>
      <c r="C28" s="6">
        <v>1</v>
      </c>
      <c r="D28" s="7" t="s">
        <v>24</v>
      </c>
      <c r="F28" s="33">
        <f t="shared" si="0"/>
        <v>0</v>
      </c>
    </row>
    <row r="29" spans="1:6" x14ac:dyDescent="0.5">
      <c r="A29" s="39">
        <v>2.27</v>
      </c>
      <c r="B29" s="2" t="s">
        <v>50</v>
      </c>
      <c r="C29" s="6">
        <v>1</v>
      </c>
      <c r="D29" s="7" t="s">
        <v>24</v>
      </c>
      <c r="F29" s="33">
        <f t="shared" si="0"/>
        <v>0</v>
      </c>
    </row>
    <row r="30" spans="1:6" x14ac:dyDescent="0.5">
      <c r="A30" s="39">
        <v>2.2799999999999998</v>
      </c>
      <c r="B30" s="2" t="s">
        <v>51</v>
      </c>
      <c r="C30" s="6">
        <v>1</v>
      </c>
      <c r="D30" s="7" t="s">
        <v>24</v>
      </c>
      <c r="F30" s="33">
        <f t="shared" si="0"/>
        <v>0</v>
      </c>
    </row>
    <row r="31" spans="1:6" x14ac:dyDescent="0.5">
      <c r="A31" s="39">
        <v>2.29</v>
      </c>
      <c r="B31" s="2" t="s">
        <v>52</v>
      </c>
      <c r="C31" s="6">
        <v>1</v>
      </c>
      <c r="D31" s="7" t="s">
        <v>24</v>
      </c>
      <c r="F31" s="33">
        <f t="shared" si="0"/>
        <v>0</v>
      </c>
    </row>
    <row r="32" spans="1:6" x14ac:dyDescent="0.5">
      <c r="A32" s="40">
        <v>2.2999999999999998</v>
      </c>
      <c r="B32" s="2" t="s">
        <v>53</v>
      </c>
      <c r="C32" s="6">
        <v>1</v>
      </c>
      <c r="D32" s="7" t="s">
        <v>24</v>
      </c>
      <c r="F32" s="33">
        <f t="shared" si="0"/>
        <v>0</v>
      </c>
    </row>
    <row r="33" spans="1:6" x14ac:dyDescent="0.5">
      <c r="A33" s="39">
        <v>2.31</v>
      </c>
      <c r="B33" s="2" t="s">
        <v>54</v>
      </c>
      <c r="C33" s="6">
        <v>1</v>
      </c>
      <c r="D33" s="7" t="s">
        <v>24</v>
      </c>
      <c r="F33" s="33">
        <f t="shared" si="0"/>
        <v>0</v>
      </c>
    </row>
    <row r="34" spans="1:6" x14ac:dyDescent="0.5">
      <c r="A34" s="40">
        <v>2.3199999999999998</v>
      </c>
      <c r="B34" s="2" t="s">
        <v>55</v>
      </c>
      <c r="C34" s="6">
        <v>1</v>
      </c>
      <c r="D34" s="7" t="s">
        <v>24</v>
      </c>
      <c r="F34" s="33">
        <f t="shared" si="0"/>
        <v>0</v>
      </c>
    </row>
    <row r="35" spans="1:6" x14ac:dyDescent="0.5">
      <c r="A35" s="39">
        <v>2.33</v>
      </c>
      <c r="B35" s="2" t="s">
        <v>56</v>
      </c>
      <c r="C35" s="6">
        <v>1</v>
      </c>
      <c r="D35" s="7" t="s">
        <v>24</v>
      </c>
      <c r="F35" s="33">
        <f t="shared" si="0"/>
        <v>0</v>
      </c>
    </row>
    <row r="36" spans="1:6" x14ac:dyDescent="0.5">
      <c r="A36" s="40">
        <v>2.34</v>
      </c>
      <c r="B36" s="2" t="s">
        <v>57</v>
      </c>
      <c r="C36" s="6">
        <v>1</v>
      </c>
      <c r="D36" s="7" t="s">
        <v>24</v>
      </c>
      <c r="F36" s="33">
        <f t="shared" si="0"/>
        <v>0</v>
      </c>
    </row>
    <row r="37" spans="1:6" x14ac:dyDescent="0.5">
      <c r="A37" s="39">
        <v>2.35</v>
      </c>
      <c r="B37" s="2" t="s">
        <v>58</v>
      </c>
      <c r="C37" s="6">
        <v>1</v>
      </c>
      <c r="D37" s="7" t="s">
        <v>24</v>
      </c>
      <c r="F37" s="33">
        <f t="shared" si="0"/>
        <v>0</v>
      </c>
    </row>
    <row r="38" spans="1:6" x14ac:dyDescent="0.5">
      <c r="A38" s="40">
        <v>2.36</v>
      </c>
      <c r="B38" s="2" t="s">
        <v>59</v>
      </c>
      <c r="C38" s="6">
        <v>1</v>
      </c>
      <c r="D38" s="7" t="s">
        <v>24</v>
      </c>
      <c r="F38" s="33">
        <f t="shared" si="0"/>
        <v>0</v>
      </c>
    </row>
    <row r="39" spans="1:6" x14ac:dyDescent="0.5">
      <c r="A39" s="39">
        <v>2.37</v>
      </c>
      <c r="B39" s="2" t="s">
        <v>60</v>
      </c>
      <c r="C39" s="6">
        <v>1</v>
      </c>
      <c r="D39" s="7" t="s">
        <v>24</v>
      </c>
      <c r="F39" s="33">
        <f t="shared" si="0"/>
        <v>0</v>
      </c>
    </row>
    <row r="40" spans="1:6" x14ac:dyDescent="0.5">
      <c r="A40" s="40">
        <v>2.38</v>
      </c>
      <c r="B40" s="2" t="s">
        <v>61</v>
      </c>
      <c r="C40" s="6">
        <v>1</v>
      </c>
      <c r="D40" s="7" t="s">
        <v>24</v>
      </c>
      <c r="F40" s="33">
        <f t="shared" si="0"/>
        <v>0</v>
      </c>
    </row>
    <row r="41" spans="1:6" x14ac:dyDescent="0.5">
      <c r="A41" s="39">
        <v>2.39</v>
      </c>
      <c r="B41" s="2" t="s">
        <v>62</v>
      </c>
      <c r="C41" s="6">
        <v>1</v>
      </c>
      <c r="D41" s="7" t="s">
        <v>24</v>
      </c>
      <c r="F41" s="33">
        <f t="shared" si="0"/>
        <v>0</v>
      </c>
    </row>
    <row r="42" spans="1:6" x14ac:dyDescent="0.5">
      <c r="A42" s="40">
        <v>2.4</v>
      </c>
      <c r="B42" s="2" t="s">
        <v>63</v>
      </c>
      <c r="C42" s="6">
        <v>1</v>
      </c>
      <c r="D42" s="7" t="s">
        <v>24</v>
      </c>
      <c r="F42" s="33">
        <f t="shared" si="0"/>
        <v>0</v>
      </c>
    </row>
    <row r="43" spans="1:6" x14ac:dyDescent="0.5">
      <c r="A43" s="40"/>
      <c r="C43" s="6"/>
      <c r="D43" s="7"/>
      <c r="F43" s="33">
        <f t="shared" si="0"/>
        <v>0</v>
      </c>
    </row>
    <row r="44" spans="1:6" x14ac:dyDescent="0.5">
      <c r="A44" s="38">
        <v>3</v>
      </c>
      <c r="B44" s="5" t="s">
        <v>2</v>
      </c>
      <c r="C44" s="6">
        <v>1</v>
      </c>
      <c r="D44" s="7" t="s">
        <v>24</v>
      </c>
      <c r="F44" s="33">
        <f t="shared" si="0"/>
        <v>0</v>
      </c>
    </row>
    <row r="45" spans="1:6" x14ac:dyDescent="0.5">
      <c r="A45" s="39">
        <v>3.01</v>
      </c>
      <c r="B45" s="2" t="s">
        <v>64</v>
      </c>
      <c r="C45" s="6">
        <v>1</v>
      </c>
      <c r="D45" s="7" t="s">
        <v>24</v>
      </c>
      <c r="F45" s="33">
        <f t="shared" si="0"/>
        <v>0</v>
      </c>
    </row>
    <row r="46" spans="1:6" x14ac:dyDescent="0.5">
      <c r="A46" s="40">
        <v>3.02</v>
      </c>
      <c r="B46" s="2" t="s">
        <v>65</v>
      </c>
      <c r="C46" s="6">
        <v>1</v>
      </c>
      <c r="D46" s="7" t="s">
        <v>24</v>
      </c>
      <c r="F46" s="33">
        <f t="shared" si="0"/>
        <v>0</v>
      </c>
    </row>
    <row r="47" spans="1:6" x14ac:dyDescent="0.5">
      <c r="A47" s="39">
        <v>3.03</v>
      </c>
      <c r="B47" s="2" t="s">
        <v>66</v>
      </c>
      <c r="C47" s="6">
        <v>1</v>
      </c>
      <c r="D47" s="7" t="s">
        <v>24</v>
      </c>
      <c r="F47" s="33">
        <f t="shared" si="0"/>
        <v>0</v>
      </c>
    </row>
    <row r="48" spans="1:6" x14ac:dyDescent="0.5">
      <c r="A48" s="40">
        <v>3.04</v>
      </c>
      <c r="B48" s="2" t="s">
        <v>67</v>
      </c>
      <c r="C48" s="6">
        <v>1</v>
      </c>
      <c r="D48" s="7" t="s">
        <v>24</v>
      </c>
      <c r="F48" s="33">
        <f t="shared" si="0"/>
        <v>0</v>
      </c>
    </row>
    <row r="49" spans="1:6" x14ac:dyDescent="0.5">
      <c r="A49" s="39">
        <v>3.05</v>
      </c>
      <c r="B49" s="2" t="s">
        <v>68</v>
      </c>
      <c r="C49" s="6">
        <v>1</v>
      </c>
      <c r="D49" s="7" t="s">
        <v>24</v>
      </c>
      <c r="F49" s="33">
        <f t="shared" si="0"/>
        <v>0</v>
      </c>
    </row>
    <row r="50" spans="1:6" x14ac:dyDescent="0.5">
      <c r="A50" s="40">
        <v>3.06</v>
      </c>
      <c r="B50" s="2" t="s">
        <v>69</v>
      </c>
      <c r="C50" s="6">
        <v>1</v>
      </c>
      <c r="D50" s="7" t="s">
        <v>24</v>
      </c>
      <c r="F50" s="33">
        <f t="shared" si="0"/>
        <v>0</v>
      </c>
    </row>
    <row r="51" spans="1:6" x14ac:dyDescent="0.5">
      <c r="A51" s="39">
        <v>3.07</v>
      </c>
      <c r="B51" s="2" t="s">
        <v>70</v>
      </c>
      <c r="C51" s="6">
        <v>1</v>
      </c>
      <c r="D51" s="7" t="s">
        <v>24</v>
      </c>
      <c r="F51" s="33">
        <f t="shared" si="0"/>
        <v>0</v>
      </c>
    </row>
    <row r="52" spans="1:6" x14ac:dyDescent="0.5">
      <c r="A52" s="40">
        <v>3.08</v>
      </c>
      <c r="B52" s="2" t="s">
        <v>71</v>
      </c>
      <c r="C52" s="6">
        <v>1</v>
      </c>
      <c r="D52" s="7" t="s">
        <v>24</v>
      </c>
      <c r="F52" s="33">
        <f t="shared" si="0"/>
        <v>0</v>
      </c>
    </row>
    <row r="53" spans="1:6" x14ac:dyDescent="0.5">
      <c r="A53" s="39">
        <v>3.09</v>
      </c>
      <c r="B53" s="2" t="s">
        <v>72</v>
      </c>
      <c r="C53" s="6">
        <v>1</v>
      </c>
      <c r="D53" s="7" t="s">
        <v>24</v>
      </c>
      <c r="F53" s="33">
        <f t="shared" si="0"/>
        <v>0</v>
      </c>
    </row>
    <row r="54" spans="1:6" x14ac:dyDescent="0.5">
      <c r="A54" s="40">
        <v>3.1</v>
      </c>
      <c r="B54" s="2" t="s">
        <v>73</v>
      </c>
      <c r="C54" s="6">
        <v>1</v>
      </c>
      <c r="D54" s="7" t="s">
        <v>24</v>
      </c>
      <c r="F54" s="33">
        <f t="shared" si="0"/>
        <v>0</v>
      </c>
    </row>
    <row r="55" spans="1:6" x14ac:dyDescent="0.5">
      <c r="A55" s="39">
        <v>3.11</v>
      </c>
      <c r="B55" s="2" t="s">
        <v>40</v>
      </c>
      <c r="C55" s="6">
        <v>1</v>
      </c>
      <c r="D55" s="7" t="s">
        <v>24</v>
      </c>
      <c r="F55" s="33">
        <f t="shared" si="0"/>
        <v>0</v>
      </c>
    </row>
    <row r="56" spans="1:6" x14ac:dyDescent="0.5">
      <c r="A56" s="40">
        <v>3.12</v>
      </c>
      <c r="B56" s="2" t="s">
        <v>74</v>
      </c>
      <c r="C56" s="6">
        <v>1</v>
      </c>
      <c r="D56" s="7" t="s">
        <v>24</v>
      </c>
      <c r="F56" s="33">
        <f t="shared" si="0"/>
        <v>0</v>
      </c>
    </row>
    <row r="57" spans="1:6" x14ac:dyDescent="0.5">
      <c r="A57" s="39">
        <v>3.13</v>
      </c>
      <c r="B57" s="2" t="s">
        <v>75</v>
      </c>
      <c r="C57" s="6">
        <v>1</v>
      </c>
      <c r="D57" s="7" t="s">
        <v>24</v>
      </c>
      <c r="F57" s="33">
        <f t="shared" si="0"/>
        <v>0</v>
      </c>
    </row>
    <row r="58" spans="1:6" x14ac:dyDescent="0.5">
      <c r="A58" s="40">
        <v>3.14</v>
      </c>
      <c r="B58" s="2" t="s">
        <v>76</v>
      </c>
      <c r="C58" s="6">
        <v>1</v>
      </c>
      <c r="D58" s="7" t="s">
        <v>24</v>
      </c>
      <c r="F58" s="33">
        <f t="shared" si="0"/>
        <v>0</v>
      </c>
    </row>
    <row r="59" spans="1:6" x14ac:dyDescent="0.5">
      <c r="A59" s="40">
        <v>3.15</v>
      </c>
      <c r="B59" s="2" t="s">
        <v>77</v>
      </c>
      <c r="C59" s="6">
        <v>1</v>
      </c>
      <c r="D59" s="7" t="s">
        <v>24</v>
      </c>
      <c r="F59" s="33">
        <f t="shared" si="0"/>
        <v>0</v>
      </c>
    </row>
    <row r="60" spans="1:6" x14ac:dyDescent="0.5">
      <c r="A60" s="39">
        <v>3.16</v>
      </c>
      <c r="B60" s="2" t="s">
        <v>78</v>
      </c>
      <c r="C60" s="6">
        <v>1</v>
      </c>
      <c r="D60" s="7" t="s">
        <v>24</v>
      </c>
      <c r="F60" s="33">
        <f t="shared" si="0"/>
        <v>0</v>
      </c>
    </row>
    <row r="61" spans="1:6" x14ac:dyDescent="0.5">
      <c r="A61" s="40">
        <v>3.17</v>
      </c>
      <c r="B61" s="2" t="s">
        <v>79</v>
      </c>
      <c r="C61" s="6">
        <v>1</v>
      </c>
      <c r="D61" s="7" t="s">
        <v>24</v>
      </c>
      <c r="F61" s="33">
        <f t="shared" si="0"/>
        <v>0</v>
      </c>
    </row>
    <row r="62" spans="1:6" x14ac:dyDescent="0.5">
      <c r="A62" s="39">
        <v>3.18</v>
      </c>
      <c r="B62" s="2" t="s">
        <v>80</v>
      </c>
      <c r="C62" s="6">
        <v>1</v>
      </c>
      <c r="D62" s="7" t="s">
        <v>24</v>
      </c>
      <c r="F62" s="33">
        <f t="shared" si="0"/>
        <v>0</v>
      </c>
    </row>
    <row r="63" spans="1:6" x14ac:dyDescent="0.5">
      <c r="A63" s="40"/>
      <c r="C63" s="6"/>
      <c r="D63" s="7"/>
      <c r="F63" s="33">
        <f t="shared" si="0"/>
        <v>0</v>
      </c>
    </row>
    <row r="64" spans="1:6" x14ac:dyDescent="0.5">
      <c r="A64" s="38">
        <v>4</v>
      </c>
      <c r="B64" s="5" t="s">
        <v>3</v>
      </c>
      <c r="C64" s="6">
        <v>1</v>
      </c>
      <c r="D64" s="7" t="s">
        <v>24</v>
      </c>
      <c r="F64" s="33">
        <f t="shared" si="0"/>
        <v>0</v>
      </c>
    </row>
    <row r="65" spans="1:6" x14ac:dyDescent="0.5">
      <c r="A65" s="39">
        <v>4.01</v>
      </c>
      <c r="B65" s="2" t="s">
        <v>81</v>
      </c>
      <c r="C65" s="6">
        <v>1</v>
      </c>
      <c r="D65" s="7" t="s">
        <v>24</v>
      </c>
      <c r="F65" s="33">
        <f t="shared" ref="F65:F127" si="1">ROUND(C65*E65,2)</f>
        <v>0</v>
      </c>
    </row>
    <row r="66" spans="1:6" x14ac:dyDescent="0.5">
      <c r="A66" s="40">
        <v>4.0199999999999996</v>
      </c>
      <c r="B66" s="2" t="s">
        <v>82</v>
      </c>
      <c r="C66" s="6">
        <v>1</v>
      </c>
      <c r="D66" s="7" t="s">
        <v>24</v>
      </c>
      <c r="F66" s="33">
        <f t="shared" si="1"/>
        <v>0</v>
      </c>
    </row>
    <row r="67" spans="1:6" x14ac:dyDescent="0.5">
      <c r="A67" s="39">
        <v>4.03</v>
      </c>
      <c r="B67" s="2" t="s">
        <v>83</v>
      </c>
      <c r="C67" s="6">
        <v>1</v>
      </c>
      <c r="D67" s="7" t="s">
        <v>24</v>
      </c>
      <c r="F67" s="33">
        <f t="shared" si="1"/>
        <v>0</v>
      </c>
    </row>
    <row r="68" spans="1:6" x14ac:dyDescent="0.5">
      <c r="A68" s="40">
        <v>4.04</v>
      </c>
      <c r="B68" s="2" t="s">
        <v>84</v>
      </c>
      <c r="C68" s="6">
        <v>1</v>
      </c>
      <c r="D68" s="7" t="s">
        <v>24</v>
      </c>
      <c r="F68" s="33">
        <f t="shared" si="1"/>
        <v>0</v>
      </c>
    </row>
    <row r="69" spans="1:6" x14ac:dyDescent="0.5">
      <c r="A69" s="39">
        <v>4.05</v>
      </c>
      <c r="B69" s="2" t="s">
        <v>85</v>
      </c>
      <c r="C69" s="6">
        <v>1</v>
      </c>
      <c r="D69" s="7" t="s">
        <v>24</v>
      </c>
      <c r="F69" s="33">
        <f t="shared" si="1"/>
        <v>0</v>
      </c>
    </row>
    <row r="70" spans="1:6" x14ac:dyDescent="0.5">
      <c r="A70" s="40">
        <v>4.0599999999999996</v>
      </c>
      <c r="B70" s="2" t="s">
        <v>86</v>
      </c>
      <c r="C70" s="6">
        <v>1</v>
      </c>
      <c r="D70" s="7" t="s">
        <v>24</v>
      </c>
      <c r="F70" s="33">
        <f t="shared" si="1"/>
        <v>0</v>
      </c>
    </row>
    <row r="71" spans="1:6" x14ac:dyDescent="0.5">
      <c r="A71" s="39">
        <v>4.07</v>
      </c>
      <c r="B71" s="2" t="s">
        <v>87</v>
      </c>
      <c r="C71" s="6">
        <v>1</v>
      </c>
      <c r="D71" s="7" t="s">
        <v>24</v>
      </c>
      <c r="F71" s="33">
        <f t="shared" si="1"/>
        <v>0</v>
      </c>
    </row>
    <row r="72" spans="1:6" x14ac:dyDescent="0.5">
      <c r="A72" s="40">
        <v>4.08</v>
      </c>
      <c r="B72" s="2" t="s">
        <v>88</v>
      </c>
      <c r="C72" s="6">
        <v>1</v>
      </c>
      <c r="D72" s="7" t="s">
        <v>24</v>
      </c>
      <c r="F72" s="33">
        <f t="shared" si="1"/>
        <v>0</v>
      </c>
    </row>
    <row r="73" spans="1:6" x14ac:dyDescent="0.5">
      <c r="A73" s="39">
        <v>4.09</v>
      </c>
      <c r="B73" s="2" t="s">
        <v>89</v>
      </c>
      <c r="C73" s="6">
        <v>1</v>
      </c>
      <c r="D73" s="7" t="s">
        <v>24</v>
      </c>
      <c r="F73" s="33">
        <f t="shared" si="1"/>
        <v>0</v>
      </c>
    </row>
    <row r="74" spans="1:6" x14ac:dyDescent="0.5">
      <c r="A74" s="40">
        <v>4.0999999999999996</v>
      </c>
      <c r="B74" s="2" t="s">
        <v>90</v>
      </c>
      <c r="C74" s="6">
        <v>1</v>
      </c>
      <c r="D74" s="7" t="s">
        <v>24</v>
      </c>
      <c r="F74" s="33">
        <f t="shared" si="1"/>
        <v>0</v>
      </c>
    </row>
    <row r="75" spans="1:6" x14ac:dyDescent="0.5">
      <c r="A75" s="39">
        <v>4.1100000000000003</v>
      </c>
      <c r="B75" s="2" t="s">
        <v>91</v>
      </c>
      <c r="C75" s="6">
        <v>1</v>
      </c>
      <c r="D75" s="7" t="s">
        <v>24</v>
      </c>
      <c r="F75" s="33">
        <f t="shared" si="1"/>
        <v>0</v>
      </c>
    </row>
    <row r="76" spans="1:6" x14ac:dyDescent="0.5">
      <c r="C76" s="6"/>
      <c r="D76" s="7"/>
      <c r="F76" s="33">
        <f t="shared" si="1"/>
        <v>0</v>
      </c>
    </row>
    <row r="77" spans="1:6" x14ac:dyDescent="0.5">
      <c r="A77" s="38">
        <v>5</v>
      </c>
      <c r="B77" s="5" t="s">
        <v>4</v>
      </c>
      <c r="C77" s="6"/>
      <c r="D77" s="7"/>
      <c r="F77" s="33">
        <f t="shared" si="1"/>
        <v>0</v>
      </c>
    </row>
    <row r="78" spans="1:6" x14ac:dyDescent="0.5">
      <c r="A78" s="39">
        <v>5.01</v>
      </c>
      <c r="B78" s="19" t="s">
        <v>92</v>
      </c>
      <c r="C78" s="6">
        <v>1</v>
      </c>
      <c r="D78" s="7" t="s">
        <v>24</v>
      </c>
      <c r="F78" s="33">
        <f t="shared" si="1"/>
        <v>0</v>
      </c>
    </row>
    <row r="79" spans="1:6" x14ac:dyDescent="0.5">
      <c r="A79" s="39">
        <v>5.0199999999999996</v>
      </c>
      <c r="B79" s="8" t="s">
        <v>93</v>
      </c>
      <c r="C79" s="6">
        <v>1</v>
      </c>
      <c r="D79" s="7" t="s">
        <v>24</v>
      </c>
      <c r="F79" s="33">
        <f t="shared" si="1"/>
        <v>0</v>
      </c>
    </row>
    <row r="80" spans="1:6" ht="43" x14ac:dyDescent="0.5">
      <c r="A80" s="39">
        <v>5.03</v>
      </c>
      <c r="B80" s="2" t="s">
        <v>94</v>
      </c>
      <c r="C80" s="6">
        <v>1</v>
      </c>
      <c r="D80" s="7" t="s">
        <v>24</v>
      </c>
      <c r="F80" s="33">
        <f t="shared" si="1"/>
        <v>0</v>
      </c>
    </row>
    <row r="81" spans="1:6" ht="28.7" x14ac:dyDescent="0.5">
      <c r="A81" s="39">
        <v>5.04</v>
      </c>
      <c r="B81" s="2" t="s">
        <v>95</v>
      </c>
      <c r="C81" s="6">
        <v>1</v>
      </c>
      <c r="D81" s="7" t="s">
        <v>24</v>
      </c>
      <c r="F81" s="33">
        <f t="shared" si="1"/>
        <v>0</v>
      </c>
    </row>
    <row r="82" spans="1:6" ht="57.35" x14ac:dyDescent="0.5">
      <c r="A82" s="39">
        <v>5.05</v>
      </c>
      <c r="B82" s="2" t="s">
        <v>114</v>
      </c>
      <c r="C82" s="6">
        <v>1</v>
      </c>
      <c r="D82" s="7" t="s">
        <v>24</v>
      </c>
      <c r="F82" s="33">
        <f t="shared" si="1"/>
        <v>0</v>
      </c>
    </row>
    <row r="83" spans="1:6" ht="43" x14ac:dyDescent="0.5">
      <c r="A83" s="39">
        <v>5.0599999999999996</v>
      </c>
      <c r="B83" s="2" t="s">
        <v>96</v>
      </c>
      <c r="C83" s="6">
        <v>1</v>
      </c>
      <c r="D83" s="7" t="s">
        <v>24</v>
      </c>
      <c r="F83" s="33">
        <f t="shared" si="1"/>
        <v>0</v>
      </c>
    </row>
    <row r="84" spans="1:6" x14ac:dyDescent="0.5">
      <c r="A84" s="39">
        <v>5.07</v>
      </c>
      <c r="B84" s="9" t="s">
        <v>97</v>
      </c>
      <c r="C84" s="6">
        <v>1</v>
      </c>
      <c r="D84" s="7" t="s">
        <v>24</v>
      </c>
      <c r="F84" s="33">
        <f t="shared" si="1"/>
        <v>0</v>
      </c>
    </row>
    <row r="85" spans="1:6" ht="28.7" x14ac:dyDescent="0.5">
      <c r="A85" s="39">
        <v>5.08</v>
      </c>
      <c r="B85" s="9" t="s">
        <v>98</v>
      </c>
      <c r="C85" s="6">
        <v>1</v>
      </c>
      <c r="D85" s="7" t="s">
        <v>24</v>
      </c>
      <c r="F85" s="33">
        <f t="shared" si="1"/>
        <v>0</v>
      </c>
    </row>
    <row r="86" spans="1:6" x14ac:dyDescent="0.5">
      <c r="A86" s="39">
        <v>5.09</v>
      </c>
      <c r="B86" s="9" t="s">
        <v>99</v>
      </c>
    </row>
    <row r="87" spans="1:6" x14ac:dyDescent="0.5">
      <c r="A87" s="39" t="s">
        <v>100</v>
      </c>
      <c r="B87" s="20" t="s">
        <v>101</v>
      </c>
      <c r="C87" s="6">
        <v>1</v>
      </c>
      <c r="D87" s="7" t="s">
        <v>24</v>
      </c>
      <c r="F87" s="33">
        <f t="shared" si="1"/>
        <v>0</v>
      </c>
    </row>
    <row r="88" spans="1:6" x14ac:dyDescent="0.5">
      <c r="A88" s="39" t="s">
        <v>102</v>
      </c>
      <c r="B88" s="20" t="s">
        <v>103</v>
      </c>
      <c r="C88" s="6">
        <v>1</v>
      </c>
      <c r="D88" s="7" t="s">
        <v>24</v>
      </c>
      <c r="F88" s="33">
        <f t="shared" si="1"/>
        <v>0</v>
      </c>
    </row>
    <row r="89" spans="1:6" x14ac:dyDescent="0.5">
      <c r="A89" s="39" t="s">
        <v>104</v>
      </c>
      <c r="B89" s="20" t="s">
        <v>105</v>
      </c>
      <c r="C89" s="6">
        <v>1</v>
      </c>
      <c r="D89" s="7" t="s">
        <v>24</v>
      </c>
      <c r="F89" s="33">
        <f t="shared" si="1"/>
        <v>0</v>
      </c>
    </row>
    <row r="90" spans="1:6" x14ac:dyDescent="0.5">
      <c r="A90" s="39" t="s">
        <v>157</v>
      </c>
      <c r="B90" s="20" t="s">
        <v>158</v>
      </c>
      <c r="C90" s="6">
        <v>1</v>
      </c>
      <c r="D90" s="7" t="s">
        <v>159</v>
      </c>
      <c r="E90" s="33">
        <v>15000</v>
      </c>
      <c r="F90" s="33">
        <f t="shared" ref="F90" si="2">ROUND(C90*E90,2)</f>
        <v>15000</v>
      </c>
    </row>
    <row r="91" spans="1:6" ht="28.7" x14ac:dyDescent="0.5">
      <c r="A91" s="40">
        <v>5.0999999999999996</v>
      </c>
      <c r="B91" s="9" t="s">
        <v>106</v>
      </c>
      <c r="C91" s="6">
        <v>1</v>
      </c>
      <c r="D91" s="7" t="s">
        <v>24</v>
      </c>
      <c r="F91" s="33">
        <f t="shared" si="1"/>
        <v>0</v>
      </c>
    </row>
    <row r="92" spans="1:6" x14ac:dyDescent="0.5">
      <c r="A92" s="39" t="s">
        <v>117</v>
      </c>
      <c r="B92" s="9" t="s">
        <v>138</v>
      </c>
      <c r="C92" s="6"/>
      <c r="D92" s="7"/>
    </row>
    <row r="93" spans="1:6" ht="28.7" x14ac:dyDescent="0.5">
      <c r="A93" s="39" t="s">
        <v>118</v>
      </c>
      <c r="B93" s="9" t="s">
        <v>139</v>
      </c>
      <c r="C93" s="6"/>
      <c r="D93" s="7"/>
    </row>
    <row r="94" spans="1:6" x14ac:dyDescent="0.5">
      <c r="A94" s="39" t="s">
        <v>119</v>
      </c>
      <c r="B94" s="9" t="s">
        <v>140</v>
      </c>
      <c r="C94" s="6"/>
      <c r="D94" s="7"/>
    </row>
    <row r="95" spans="1:6" x14ac:dyDescent="0.5">
      <c r="A95" s="39" t="s">
        <v>120</v>
      </c>
      <c r="B95" s="9" t="s">
        <v>138</v>
      </c>
      <c r="C95" s="6"/>
      <c r="D95" s="7"/>
    </row>
    <row r="96" spans="1:6" x14ac:dyDescent="0.5">
      <c r="A96" s="39" t="s">
        <v>121</v>
      </c>
      <c r="B96" s="9" t="s">
        <v>141</v>
      </c>
      <c r="C96" s="6"/>
      <c r="D96" s="7"/>
    </row>
    <row r="97" spans="1:4" ht="71.7" x14ac:dyDescent="0.5">
      <c r="A97" s="39" t="s">
        <v>122</v>
      </c>
      <c r="B97" s="9" t="s">
        <v>142</v>
      </c>
      <c r="C97" s="6"/>
      <c r="D97" s="7"/>
    </row>
    <row r="98" spans="1:4" ht="57.35" x14ac:dyDescent="0.5">
      <c r="A98" s="39" t="s">
        <v>123</v>
      </c>
      <c r="B98" s="9" t="s">
        <v>143</v>
      </c>
      <c r="C98" s="6"/>
      <c r="D98" s="7"/>
    </row>
    <row r="99" spans="1:4" x14ac:dyDescent="0.5">
      <c r="A99" s="39" t="s">
        <v>124</v>
      </c>
      <c r="B99" s="9" t="s">
        <v>140</v>
      </c>
      <c r="C99" s="6"/>
      <c r="D99" s="7"/>
    </row>
    <row r="100" spans="1:4" ht="28.7" x14ac:dyDescent="0.5">
      <c r="A100" s="39" t="s">
        <v>125</v>
      </c>
      <c r="B100" s="9" t="s">
        <v>144</v>
      </c>
      <c r="C100" s="6"/>
      <c r="D100" s="7"/>
    </row>
    <row r="101" spans="1:4" x14ac:dyDescent="0.5">
      <c r="A101" s="39" t="s">
        <v>126</v>
      </c>
      <c r="B101" s="9" t="s">
        <v>145</v>
      </c>
      <c r="C101" s="6"/>
      <c r="D101" s="7"/>
    </row>
    <row r="102" spans="1:4" x14ac:dyDescent="0.5">
      <c r="A102" s="39" t="s">
        <v>127</v>
      </c>
      <c r="B102" s="9" t="s">
        <v>138</v>
      </c>
      <c r="C102" s="6"/>
      <c r="D102" s="7"/>
    </row>
    <row r="103" spans="1:4" ht="28.7" x14ac:dyDescent="0.5">
      <c r="A103" s="39" t="s">
        <v>128</v>
      </c>
      <c r="B103" s="9" t="s">
        <v>146</v>
      </c>
      <c r="C103" s="6"/>
      <c r="D103" s="7"/>
    </row>
    <row r="104" spans="1:4" x14ac:dyDescent="0.5">
      <c r="A104" s="39" t="s">
        <v>129</v>
      </c>
      <c r="B104" s="9" t="s">
        <v>141</v>
      </c>
      <c r="C104" s="6"/>
      <c r="D104" s="7"/>
    </row>
    <row r="105" spans="1:4" x14ac:dyDescent="0.5">
      <c r="A105" s="39" t="s">
        <v>130</v>
      </c>
      <c r="B105" s="9" t="s">
        <v>138</v>
      </c>
      <c r="C105" s="6"/>
      <c r="D105" s="7"/>
    </row>
    <row r="106" spans="1:4" x14ac:dyDescent="0.5">
      <c r="A106" s="39" t="s">
        <v>131</v>
      </c>
      <c r="B106" s="9" t="s">
        <v>141</v>
      </c>
      <c r="C106" s="6"/>
      <c r="D106" s="7"/>
    </row>
    <row r="107" spans="1:4" ht="57.35" x14ac:dyDescent="0.5">
      <c r="A107" s="39" t="s">
        <v>132</v>
      </c>
      <c r="B107" s="9" t="s">
        <v>147</v>
      </c>
      <c r="C107" s="6"/>
      <c r="D107" s="7"/>
    </row>
    <row r="108" spans="1:4" ht="43" x14ac:dyDescent="0.5">
      <c r="A108" s="39" t="s">
        <v>133</v>
      </c>
      <c r="B108" s="9" t="s">
        <v>148</v>
      </c>
      <c r="C108" s="6"/>
      <c r="D108" s="7"/>
    </row>
    <row r="109" spans="1:4" ht="28.7" x14ac:dyDescent="0.5">
      <c r="A109" s="39" t="s">
        <v>134</v>
      </c>
      <c r="B109" s="9" t="s">
        <v>146</v>
      </c>
      <c r="C109" s="6"/>
      <c r="D109" s="7"/>
    </row>
    <row r="110" spans="1:4" x14ac:dyDescent="0.5">
      <c r="A110" s="39" t="s">
        <v>135</v>
      </c>
      <c r="B110" s="9" t="s">
        <v>138</v>
      </c>
      <c r="C110" s="6"/>
      <c r="D110" s="7"/>
    </row>
    <row r="111" spans="1:4" x14ac:dyDescent="0.5">
      <c r="A111" s="39" t="s">
        <v>136</v>
      </c>
      <c r="B111" s="9" t="s">
        <v>149</v>
      </c>
      <c r="C111" s="6"/>
      <c r="D111" s="7"/>
    </row>
    <row r="112" spans="1:4" ht="28.7" x14ac:dyDescent="0.5">
      <c r="A112" s="39" t="s">
        <v>137</v>
      </c>
      <c r="B112" s="9" t="s">
        <v>152</v>
      </c>
      <c r="C112" s="6"/>
      <c r="D112" s="7"/>
    </row>
    <row r="113" spans="1:6" x14ac:dyDescent="0.5">
      <c r="A113" s="39" t="s">
        <v>150</v>
      </c>
      <c r="B113" s="9" t="s">
        <v>153</v>
      </c>
      <c r="C113" s="6"/>
      <c r="D113" s="7"/>
    </row>
    <row r="114" spans="1:6" ht="28.7" x14ac:dyDescent="0.5">
      <c r="A114" s="39" t="s">
        <v>151</v>
      </c>
      <c r="B114" s="9" t="s">
        <v>154</v>
      </c>
      <c r="C114" s="6"/>
      <c r="D114" s="7"/>
    </row>
    <row r="115" spans="1:6" ht="57.35" x14ac:dyDescent="0.5">
      <c r="A115" s="39">
        <v>5.1100000000000003</v>
      </c>
      <c r="B115" s="9" t="s">
        <v>107</v>
      </c>
      <c r="C115" s="6">
        <v>1</v>
      </c>
      <c r="D115" s="7" t="s">
        <v>24</v>
      </c>
      <c r="F115" s="33">
        <f t="shared" si="1"/>
        <v>0</v>
      </c>
    </row>
    <row r="116" spans="1:6" ht="28.7" x14ac:dyDescent="0.5">
      <c r="A116" s="39">
        <v>5.12</v>
      </c>
      <c r="B116" s="9" t="s">
        <v>108</v>
      </c>
      <c r="C116" s="6">
        <v>1</v>
      </c>
      <c r="D116" s="7" t="s">
        <v>24</v>
      </c>
      <c r="F116" s="33">
        <f t="shared" si="1"/>
        <v>0</v>
      </c>
    </row>
    <row r="117" spans="1:6" ht="57.35" x14ac:dyDescent="0.5">
      <c r="A117" s="39">
        <v>5.13</v>
      </c>
      <c r="B117" s="9" t="s">
        <v>109</v>
      </c>
      <c r="C117" s="6">
        <v>1</v>
      </c>
      <c r="D117" s="7" t="s">
        <v>24</v>
      </c>
      <c r="F117" s="33">
        <f t="shared" si="1"/>
        <v>0</v>
      </c>
    </row>
    <row r="118" spans="1:6" x14ac:dyDescent="0.5">
      <c r="A118" s="39">
        <v>5.14</v>
      </c>
      <c r="B118" s="1" t="s">
        <v>110</v>
      </c>
      <c r="C118" s="6">
        <v>1</v>
      </c>
      <c r="D118" s="7" t="s">
        <v>24</v>
      </c>
      <c r="F118" s="33">
        <f t="shared" si="1"/>
        <v>0</v>
      </c>
    </row>
    <row r="119" spans="1:6" ht="28.7" x14ac:dyDescent="0.5">
      <c r="A119" s="39">
        <v>5.15</v>
      </c>
      <c r="B119" s="9" t="s">
        <v>111</v>
      </c>
      <c r="C119" s="6">
        <v>1</v>
      </c>
      <c r="D119" s="7" t="s">
        <v>24</v>
      </c>
      <c r="F119" s="33">
        <f t="shared" si="1"/>
        <v>0</v>
      </c>
    </row>
    <row r="120" spans="1:6" ht="28.7" x14ac:dyDescent="0.5">
      <c r="A120" s="39">
        <v>5.16</v>
      </c>
      <c r="B120" s="9" t="s">
        <v>115</v>
      </c>
      <c r="C120" s="6">
        <v>1</v>
      </c>
      <c r="D120" s="7" t="s">
        <v>116</v>
      </c>
      <c r="E120" s="33">
        <v>1500</v>
      </c>
      <c r="F120" s="33">
        <f t="shared" si="1"/>
        <v>1500</v>
      </c>
    </row>
    <row r="121" spans="1:6" x14ac:dyDescent="0.5">
      <c r="A121" s="39">
        <v>5.17</v>
      </c>
      <c r="B121" s="9" t="s">
        <v>112</v>
      </c>
      <c r="C121" s="6">
        <v>1</v>
      </c>
      <c r="D121" s="7" t="s">
        <v>24</v>
      </c>
      <c r="F121" s="33">
        <f t="shared" si="1"/>
        <v>0</v>
      </c>
    </row>
    <row r="122" spans="1:6" x14ac:dyDescent="0.5">
      <c r="A122" s="39">
        <v>5.18</v>
      </c>
      <c r="B122" s="9" t="s">
        <v>155</v>
      </c>
      <c r="C122" s="6">
        <v>1</v>
      </c>
      <c r="D122" s="7" t="s">
        <v>24</v>
      </c>
      <c r="F122" s="33">
        <f t="shared" si="1"/>
        <v>0</v>
      </c>
    </row>
    <row r="123" spans="1:6" x14ac:dyDescent="0.5">
      <c r="A123" s="39">
        <v>5.19</v>
      </c>
      <c r="B123" s="9" t="s">
        <v>156</v>
      </c>
      <c r="C123" s="6">
        <v>1</v>
      </c>
      <c r="D123" s="7" t="s">
        <v>116</v>
      </c>
      <c r="E123" s="33">
        <v>5000</v>
      </c>
      <c r="F123" s="33">
        <f t="shared" ref="F123:F124" si="3">ROUND(C123*E123,2)</f>
        <v>5000</v>
      </c>
    </row>
    <row r="124" spans="1:6" x14ac:dyDescent="0.5">
      <c r="A124" s="39">
        <v>5.2</v>
      </c>
      <c r="B124" s="9" t="s">
        <v>162</v>
      </c>
      <c r="C124" s="6">
        <v>1</v>
      </c>
      <c r="D124" s="7" t="s">
        <v>116</v>
      </c>
      <c r="E124" s="33">
        <v>15000</v>
      </c>
      <c r="F124" s="33">
        <f t="shared" si="3"/>
        <v>15000</v>
      </c>
    </row>
    <row r="125" spans="1:6" x14ac:dyDescent="0.5">
      <c r="A125" s="39"/>
      <c r="B125" s="9"/>
      <c r="C125" s="6"/>
      <c r="D125" s="7"/>
      <c r="F125" s="33">
        <f t="shared" si="1"/>
        <v>0</v>
      </c>
    </row>
    <row r="126" spans="1:6" x14ac:dyDescent="0.5">
      <c r="A126" s="38">
        <v>6</v>
      </c>
      <c r="B126" s="5" t="s">
        <v>5</v>
      </c>
      <c r="C126" s="6"/>
      <c r="D126" s="7"/>
      <c r="F126" s="33">
        <f t="shared" si="1"/>
        <v>0</v>
      </c>
    </row>
    <row r="127" spans="1:6" x14ac:dyDescent="0.5">
      <c r="A127" s="39">
        <v>6.1</v>
      </c>
      <c r="B127" s="9" t="s">
        <v>113</v>
      </c>
      <c r="C127" s="11">
        <v>1</v>
      </c>
      <c r="D127" s="12" t="s">
        <v>24</v>
      </c>
      <c r="F127" s="33">
        <f t="shared" si="1"/>
        <v>0</v>
      </c>
    </row>
    <row r="128" spans="1:6" x14ac:dyDescent="0.5">
      <c r="B128" s="10"/>
      <c r="C128" s="6"/>
      <c r="D128" s="7"/>
    </row>
    <row r="129" spans="1:6" x14ac:dyDescent="0.5">
      <c r="A129" s="38">
        <v>7</v>
      </c>
      <c r="B129" s="5" t="s">
        <v>160</v>
      </c>
      <c r="C129" s="6"/>
      <c r="D129" s="7"/>
    </row>
    <row r="130" spans="1:6" x14ac:dyDescent="0.5">
      <c r="A130" s="39">
        <v>7.1</v>
      </c>
      <c r="B130" s="9" t="s">
        <v>161</v>
      </c>
      <c r="C130" s="43">
        <v>0.1</v>
      </c>
      <c r="E130" s="33">
        <f>SUM(F2:F129)</f>
        <v>36500</v>
      </c>
      <c r="F130" s="33">
        <f>ROUND(C130*E130,2)</f>
        <v>3650</v>
      </c>
    </row>
    <row r="131" spans="1:6" x14ac:dyDescent="0.5">
      <c r="B131" s="10"/>
      <c r="C131" s="6"/>
      <c r="D131" s="7"/>
    </row>
    <row r="132" spans="1:6" x14ac:dyDescent="0.5">
      <c r="B132" s="10"/>
      <c r="C132" s="6"/>
      <c r="D132" s="7"/>
    </row>
    <row r="133" spans="1:6" ht="16.350000000000001" x14ac:dyDescent="0.8">
      <c r="B133" s="37" t="s">
        <v>6</v>
      </c>
      <c r="C133" s="6"/>
      <c r="D133" s="7"/>
      <c r="F133" s="36">
        <f>SUM(F2:F128)</f>
        <v>36500</v>
      </c>
    </row>
    <row r="134" spans="1:6" x14ac:dyDescent="0.5">
      <c r="C134" s="6"/>
      <c r="D134" s="7"/>
    </row>
    <row r="135" spans="1:6" x14ac:dyDescent="0.5">
      <c r="C135" s="6"/>
      <c r="D135" s="7"/>
    </row>
    <row r="136" spans="1:6" x14ac:dyDescent="0.5">
      <c r="C136" s="6"/>
      <c r="D136" s="7"/>
    </row>
    <row r="137" spans="1:6" x14ac:dyDescent="0.5">
      <c r="B137" s="10"/>
      <c r="C137" s="6"/>
      <c r="D137" s="7"/>
    </row>
    <row r="138" spans="1:6" x14ac:dyDescent="0.5">
      <c r="B138" s="9"/>
      <c r="C138" s="6"/>
      <c r="D138" s="7"/>
    </row>
    <row r="139" spans="1:6" x14ac:dyDescent="0.5">
      <c r="C139" s="6"/>
      <c r="D139" s="7"/>
    </row>
    <row r="140" spans="1:6" x14ac:dyDescent="0.5">
      <c r="A140" s="41"/>
      <c r="C140" s="6"/>
      <c r="D140" s="7"/>
    </row>
    <row r="141" spans="1:6" x14ac:dyDescent="0.5">
      <c r="B141" s="10"/>
      <c r="C141" s="6"/>
      <c r="D141" s="7"/>
    </row>
    <row r="142" spans="1:6" x14ac:dyDescent="0.5">
      <c r="B142" s="9"/>
      <c r="C142" s="6"/>
      <c r="D142" s="7"/>
    </row>
    <row r="143" spans="1:6" x14ac:dyDescent="0.5">
      <c r="B143" s="9"/>
      <c r="C143" s="6"/>
      <c r="D143" s="7"/>
    </row>
    <row r="144" spans="1:6" x14ac:dyDescent="0.5">
      <c r="A144" s="41"/>
      <c r="B144" s="9"/>
      <c r="C144" s="6"/>
      <c r="D144" s="7"/>
    </row>
    <row r="145" spans="2:4" x14ac:dyDescent="0.5">
      <c r="B145" s="9"/>
      <c r="C145" s="6"/>
      <c r="D145" s="7"/>
    </row>
    <row r="146" spans="2:4" x14ac:dyDescent="0.5">
      <c r="C146" s="6"/>
      <c r="D146" s="7"/>
    </row>
    <row r="147" spans="2:4" x14ac:dyDescent="0.5">
      <c r="C147" s="6"/>
      <c r="D147" s="7"/>
    </row>
  </sheetData>
  <mergeCells count="1">
    <mergeCell ref="C1:D1"/>
  </mergeCells>
  <phoneticPr fontId="4" type="noConversion"/>
  <pageMargins left="0.39370078740157483" right="0.39370078740157483" top="0.59055118110236227" bottom="0.59055118110236227" header="0.31496062992125984" footer="0.31496062992125984"/>
  <pageSetup paperSize="9" scale="83" fitToHeight="0" orientation="portrait" r:id="rId1"/>
  <headerFooter>
    <oddFooter>&amp;R&amp;"-,Regular"Page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F46FF163BCC04585C6022696A163D4" ma:contentTypeVersion="18" ma:contentTypeDescription="Create a new document." ma:contentTypeScope="" ma:versionID="88292e0163d40334a98ef61b3b3ead51">
  <xsd:schema xmlns:xsd="http://www.w3.org/2001/XMLSchema" xmlns:xs="http://www.w3.org/2001/XMLSchema" xmlns:p="http://schemas.microsoft.com/office/2006/metadata/properties" xmlns:ns2="8aaf2117-3f33-4c37-a809-6ac7d76ba604" xmlns:ns3="2378a3ac-6c97-4f4b-a6dc-d5aa5f51df11" targetNamespace="http://schemas.microsoft.com/office/2006/metadata/properties" ma:root="true" ma:fieldsID="1ee6b165a9757e219c46a8fc9d46ed2d" ns2:_="" ns3:_="">
    <xsd:import namespace="8aaf2117-3f33-4c37-a809-6ac7d76ba604"/>
    <xsd:import namespace="2378a3ac-6c97-4f4b-a6dc-d5aa5f51df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f2117-3f33-4c37-a809-6ac7d76ba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8babda3-8df5-4691-a860-90b50bb71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78a3ac-6c97-4f4b-a6dc-d5aa5f51df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054088f-dad8-43f6-bf2f-bf1aca518a95}" ma:internalName="TaxCatchAll" ma:showField="CatchAllData" ma:web="2378a3ac-6c97-4f4b-a6dc-d5aa5f51df1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378a3ac-6c97-4f4b-a6dc-d5aa5f51df11" xsi:nil="true"/>
    <lcf76f155ced4ddcb4097134ff3c332f xmlns="8aaf2117-3f33-4c37-a809-6ac7d76ba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791423-1A16-4D13-A01F-B378C5608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f2117-3f33-4c37-a809-6ac7d76ba604"/>
    <ds:schemaRef ds:uri="2378a3ac-6c97-4f4b-a6dc-d5aa5f51d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BABF55-4B69-4498-BBD1-4AEE8F79E99B}">
  <ds:schemaRefs>
    <ds:schemaRef ds:uri="http://schemas.microsoft.com/sharepoint/v3/contenttype/forms"/>
  </ds:schemaRefs>
</ds:datastoreItem>
</file>

<file path=customXml/itemProps3.xml><?xml version="1.0" encoding="utf-8"?>
<ds:datastoreItem xmlns:ds="http://schemas.openxmlformats.org/officeDocument/2006/customXml" ds:itemID="{E5FC92CE-AE5B-4CBF-8C7C-0BC9D16EF726}">
  <ds:schemaRefs>
    <ds:schemaRef ds:uri="http://schemas.microsoft.com/office/2006/metadata/properties"/>
    <ds:schemaRef ds:uri="http://schemas.microsoft.com/office/infopath/2007/PartnerControls"/>
    <ds:schemaRef ds:uri="2378a3ac-6c97-4f4b-a6dc-d5aa5f51df11"/>
    <ds:schemaRef ds:uri="8aaf2117-3f33-4c37-a809-6ac7d76ba60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 Godolphin</dc:creator>
  <cp:keywords/>
  <dc:description/>
  <cp:lastModifiedBy>Jo Godolphin</cp:lastModifiedBy>
  <cp:revision/>
  <dcterms:created xsi:type="dcterms:W3CDTF">2022-09-01T13:26:31Z</dcterms:created>
  <dcterms:modified xsi:type="dcterms:W3CDTF">2026-01-16T09:07:02Z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0x01010034F46FF163BCC04585C6022696A163D4</vt:lpwstr>
  </property>
  <property fmtid="{D5CDD505-2E9C-101B-9397-08002B2CF9AE}" pid="3" name="MediaServiceImageTags">
    <vt:lpwstr/>
  </property>
</Properties>
</file>